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cker" sheetId="1" r:id="rId3"/>
    <sheet state="visible" name="Fixed Recurring Cost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0">
      <text>
        <t xml:space="preserve">Includes health care costs, doctor visits, orthotics, pills</t>
      </text>
    </comment>
    <comment authorId="0" ref="J20">
      <text>
        <t xml:space="preserve">Includes health care costs, doctor visits, orthotics, pills</t>
      </text>
    </comment>
    <comment authorId="0" ref="P20">
      <text>
        <t xml:space="preserve">Includes health care costs, doctor visits, orthotics, pills</t>
      </text>
    </comment>
    <comment authorId="0" ref="D31">
      <text>
        <t xml:space="preserve">Includes monthly bills for Netflix, Spotify, video games, movies</t>
      </text>
    </comment>
    <comment authorId="0" ref="J31">
      <text>
        <t xml:space="preserve">Includes monthly bills for Netflix, Spotify, video games, movies</t>
      </text>
    </comment>
    <comment authorId="0" ref="P31">
      <text>
        <t xml:space="preserve">Includes monthly bills for Netflix, Spotify, video games, movies</t>
      </text>
    </comment>
  </commentList>
</comments>
</file>

<file path=xl/sharedStrings.xml><?xml version="1.0" encoding="utf-8"?>
<sst xmlns="http://schemas.openxmlformats.org/spreadsheetml/2006/main" count="121" uniqueCount="53">
  <si>
    <t>Updated to:</t>
  </si>
  <si>
    <t>January</t>
  </si>
  <si>
    <t>February</t>
  </si>
  <si>
    <t>March</t>
  </si>
  <si>
    <t>Income</t>
  </si>
  <si>
    <t>Rewards</t>
  </si>
  <si>
    <t>Job</t>
  </si>
  <si>
    <t>Parents</t>
  </si>
  <si>
    <t>From Investments</t>
  </si>
  <si>
    <t>Transfer from Savings</t>
  </si>
  <si>
    <t>Other</t>
  </si>
  <si>
    <t>Total</t>
  </si>
  <si>
    <t>Expenses</t>
  </si>
  <si>
    <t>Housing/Rent</t>
  </si>
  <si>
    <t>Food</t>
  </si>
  <si>
    <t>Groceries</t>
  </si>
  <si>
    <t>Fast Food</t>
  </si>
  <si>
    <t>Restaurants</t>
  </si>
  <si>
    <t>Drinks</t>
  </si>
  <si>
    <t>Health</t>
  </si>
  <si>
    <t>Books/Learning</t>
  </si>
  <si>
    <t>Bills/Loans</t>
  </si>
  <si>
    <t>Travel</t>
  </si>
  <si>
    <t>Uber/Lyft/etc.</t>
  </si>
  <si>
    <t>Trains/Planes/Busses</t>
  </si>
  <si>
    <t>Public Transit</t>
  </si>
  <si>
    <t>Investments</t>
  </si>
  <si>
    <t>Clothing</t>
  </si>
  <si>
    <t>Travel other (hotels, etc.)</t>
  </si>
  <si>
    <t>Room/Home Furnishings</t>
  </si>
  <si>
    <t>Entertainment</t>
  </si>
  <si>
    <t>Personal Care</t>
  </si>
  <si>
    <t>Gifts</t>
  </si>
  <si>
    <t>Net (Income - Expenses)</t>
  </si>
  <si>
    <t>Fixed Monthly Costs</t>
  </si>
  <si>
    <t>Monthly Income</t>
  </si>
  <si>
    <t>Phone Bill</t>
  </si>
  <si>
    <t>Employment</t>
  </si>
  <si>
    <t>Monthly Rent</t>
  </si>
  <si>
    <t>Internet</t>
  </si>
  <si>
    <t>Gym</t>
  </si>
  <si>
    <t>Car</t>
  </si>
  <si>
    <t>Netflix</t>
  </si>
  <si>
    <t>Spotify</t>
  </si>
  <si>
    <t>Audible</t>
  </si>
  <si>
    <t>Student Loan Payments</t>
  </si>
  <si>
    <t>Total Fixed Monthly Costs</t>
  </si>
  <si>
    <t>Total Monthly Income</t>
  </si>
  <si>
    <t>Variable Monthly Costs</t>
  </si>
  <si>
    <t>Leftover (monthly)</t>
  </si>
  <si>
    <t>Personal Expenditure</t>
  </si>
  <si>
    <t>Toal Variable Monthly Costs</t>
  </si>
  <si>
    <t>Total Monthly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</si>
</sst>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6">
    <font>
      <sz val="10.0"/>
      <color rgb="FF000000"/>
      <name val="Arial"/>
    </font>
    <font/>
    <font>
      <i/>
    </font>
    <font>
      <b/>
    </font>
    <font>
      <name val="Arial"/>
    </font>
    <font>
      <b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7">
    <border/>
    <border>
      <bottom style="thin">
        <color rgb="FF000000"/>
      </bottom>
    </border>
    <border>
      <right style="thin">
        <color rgb="FF000000"/>
      </right>
    </border>
    <border>
      <right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readingOrder="0"/>
    </xf>
    <xf borderId="0" fillId="3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readingOrder="0"/>
    </xf>
    <xf borderId="0" fillId="3" fontId="2" numFmtId="0" xfId="0" applyFont="1"/>
    <xf borderId="0" fillId="0" fontId="1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3" fontId="4" numFmtId="0" xfId="0" applyAlignment="1" applyFont="1">
      <alignment vertical="bottom"/>
    </xf>
    <xf borderId="0" fillId="4" fontId="5" numFmtId="0" xfId="0" applyAlignment="1" applyFill="1" applyFont="1">
      <alignment vertical="bottom"/>
    </xf>
    <xf borderId="0" fillId="4" fontId="4" numFmtId="0" xfId="0" applyAlignment="1" applyFont="1">
      <alignment vertical="bottom"/>
    </xf>
    <xf borderId="1" fillId="4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2" fillId="0" fontId="4" numFmtId="0" xfId="0" applyAlignment="1" applyBorder="1" applyFont="1">
      <alignment vertical="bottom"/>
    </xf>
    <xf borderId="2" fillId="0" fontId="4" numFmtId="10" xfId="0" applyAlignment="1" applyBorder="1" applyFont="1" applyNumberFormat="1">
      <alignment horizontal="right" vertical="bottom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3" fillId="0" fontId="4" numFmtId="0" xfId="0" applyAlignment="1" applyBorder="1" applyFont="1">
      <alignment shrinkToFit="0" vertical="bottom" wrapText="0"/>
    </xf>
    <xf borderId="4" fillId="0" fontId="4" numFmtId="10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5" fontId="5" numFmtId="0" xfId="0" applyAlignment="1" applyFill="1" applyFont="1">
      <alignment vertical="bottom"/>
    </xf>
    <xf borderId="0" fillId="5" fontId="4" numFmtId="0" xfId="0" applyAlignment="1" applyFont="1">
      <alignment vertical="bottom"/>
    </xf>
    <xf borderId="1" fillId="5" fontId="4" numFmtId="0" xfId="0" applyAlignment="1" applyBorder="1" applyFont="1">
      <alignment vertical="bottom"/>
    </xf>
    <xf borderId="2" fillId="0" fontId="4" numFmtId="10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horizontal="right" readingOrder="0" vertical="bottom"/>
    </xf>
    <xf borderId="2" fillId="0" fontId="4" numFmtId="0" xfId="0" applyAlignment="1" applyBorder="1" applyFont="1">
      <alignment horizontal="right" vertical="bottom"/>
    </xf>
    <xf borderId="2" fillId="0" fontId="4" numFmtId="0" xfId="0" applyAlignment="1" applyBorder="1" applyFont="1">
      <alignment readingOrder="0" vertical="bottom"/>
    </xf>
    <xf borderId="3" fillId="0" fontId="5" numFmtId="0" xfId="0" applyAlignment="1" applyBorder="1" applyFont="1">
      <alignment shrinkToFit="0" vertical="bottom" wrapText="0"/>
    </xf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1" numFmtId="165" xfId="0" applyFont="1" applyNumberFormat="1"/>
    <xf borderId="0" fillId="2" fontId="1" numFmtId="165" xfId="0" applyFont="1" applyNumberFormat="1"/>
    <xf borderId="0" fillId="2" fontId="3" numFmtId="165" xfId="0" applyFont="1" applyNumberFormat="1"/>
    <xf borderId="0" fillId="0" fontId="1" numFmtId="0" xfId="0" applyAlignment="1" applyFont="1">
      <alignment readingOrder="0"/>
    </xf>
    <xf borderId="5" fillId="2" fontId="3" numFmtId="0" xfId="0" applyAlignment="1" applyBorder="1" applyFont="1">
      <alignment readingOrder="0"/>
    </xf>
    <xf borderId="6" fillId="2" fontId="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sheetData>
    <row r="1">
      <c r="A1" s="1" t="s">
        <v>0</v>
      </c>
      <c r="B1" s="2">
        <v>44227.0</v>
      </c>
      <c r="C1" s="3"/>
      <c r="D1" s="4"/>
      <c r="E1" s="5"/>
      <c r="F1" s="6"/>
      <c r="G1" s="7"/>
      <c r="H1" s="3"/>
      <c r="I1" s="4"/>
      <c r="J1" s="5"/>
      <c r="K1" s="6"/>
      <c r="L1" s="7"/>
      <c r="M1" s="7"/>
      <c r="N1" s="7"/>
      <c r="O1" s="7"/>
      <c r="P1" s="7"/>
      <c r="Q1" s="7"/>
      <c r="R1" s="7"/>
      <c r="S1" s="7"/>
    </row>
    <row r="2">
      <c r="A2" s="8"/>
      <c r="B2" s="8"/>
      <c r="C2" s="8"/>
      <c r="E2" s="9"/>
      <c r="F2" s="9"/>
      <c r="G2" s="9"/>
      <c r="H2" s="8"/>
      <c r="I2" s="8"/>
      <c r="K2" s="9"/>
      <c r="L2" s="9"/>
      <c r="M2" s="9"/>
      <c r="N2" s="8"/>
      <c r="O2" s="8"/>
      <c r="Q2" s="9"/>
      <c r="R2" s="9"/>
      <c r="S2" s="9"/>
    </row>
    <row r="3">
      <c r="A3" s="8"/>
      <c r="B3" s="8"/>
      <c r="C3" s="10" t="s">
        <v>1</v>
      </c>
      <c r="D3" s="11"/>
      <c r="E3" s="12"/>
      <c r="F3" s="13"/>
      <c r="G3" s="12"/>
      <c r="H3" s="8"/>
      <c r="I3" s="10" t="s">
        <v>2</v>
      </c>
      <c r="J3" s="11"/>
      <c r="K3" s="12"/>
      <c r="L3" s="13"/>
      <c r="M3" s="12"/>
      <c r="N3" s="8"/>
      <c r="O3" s="10" t="s">
        <v>3</v>
      </c>
      <c r="P3" s="11"/>
      <c r="Q3" s="12"/>
      <c r="R3" s="13"/>
      <c r="S3" s="12"/>
    </row>
    <row r="4">
      <c r="A4" s="8"/>
      <c r="B4" s="8"/>
      <c r="C4" s="14" t="s">
        <v>4</v>
      </c>
      <c r="D4" s="15"/>
      <c r="E4" s="15"/>
      <c r="F4" s="15"/>
      <c r="G4" s="16"/>
      <c r="H4" s="8"/>
      <c r="I4" s="14" t="s">
        <v>4</v>
      </c>
      <c r="J4" s="15"/>
      <c r="K4" s="15"/>
      <c r="L4" s="15"/>
      <c r="M4" s="16"/>
      <c r="N4" s="8"/>
      <c r="O4" s="14" t="s">
        <v>4</v>
      </c>
      <c r="P4" s="15"/>
      <c r="Q4" s="15"/>
      <c r="R4" s="15"/>
      <c r="S4" s="16"/>
    </row>
    <row r="5">
      <c r="A5" s="8"/>
      <c r="B5" s="8"/>
      <c r="C5" s="17"/>
      <c r="D5" s="11" t="s">
        <v>5</v>
      </c>
      <c r="E5" s="10">
        <v>100.0</v>
      </c>
      <c r="F5" s="18"/>
      <c r="G5" s="19">
        <f>E5/E11</f>
        <v>0.05555555556</v>
      </c>
      <c r="H5" s="8"/>
      <c r="I5" s="17"/>
      <c r="J5" s="11" t="s">
        <v>5</v>
      </c>
      <c r="K5" s="11"/>
      <c r="L5" s="18"/>
      <c r="M5" s="19" t="str">
        <f>K5/K11</f>
        <v>#DIV/0!</v>
      </c>
      <c r="N5" s="8"/>
      <c r="O5" s="17"/>
      <c r="P5" s="11" t="s">
        <v>5</v>
      </c>
      <c r="Q5" s="11"/>
      <c r="R5" s="18"/>
      <c r="S5" s="19" t="str">
        <f>Q5/Q11</f>
        <v>#DIV/0!</v>
      </c>
    </row>
    <row r="6">
      <c r="A6" s="8"/>
      <c r="B6" s="8"/>
      <c r="C6" s="17"/>
      <c r="D6" s="10" t="s">
        <v>6</v>
      </c>
      <c r="E6" s="20">
        <v>1500.0</v>
      </c>
      <c r="F6" s="18"/>
      <c r="G6" s="19">
        <f>E6/E11</f>
        <v>0.8333333333</v>
      </c>
      <c r="H6" s="8"/>
      <c r="I6" s="17"/>
      <c r="J6" s="10" t="s">
        <v>6</v>
      </c>
      <c r="K6" s="21"/>
      <c r="L6" s="18"/>
      <c r="M6" s="19" t="str">
        <f>K6/K11</f>
        <v>#DIV/0!</v>
      </c>
      <c r="N6" s="8"/>
      <c r="O6" s="17"/>
      <c r="P6" s="10" t="s">
        <v>6</v>
      </c>
      <c r="Q6" s="21"/>
      <c r="R6" s="18"/>
      <c r="S6" s="19" t="str">
        <f>Q6/Q11</f>
        <v>#DIV/0!</v>
      </c>
    </row>
    <row r="7">
      <c r="A7" s="8"/>
      <c r="B7" s="8"/>
      <c r="C7" s="17"/>
      <c r="D7" s="10" t="s">
        <v>7</v>
      </c>
      <c r="E7" s="10">
        <v>200.0</v>
      </c>
      <c r="F7" s="18"/>
      <c r="G7" s="19">
        <f>E7/E11</f>
        <v>0.1111111111</v>
      </c>
      <c r="H7" s="8"/>
      <c r="I7" s="17"/>
      <c r="J7" s="10" t="s">
        <v>7</v>
      </c>
      <c r="K7" s="11"/>
      <c r="L7" s="18"/>
      <c r="M7" s="19" t="str">
        <f>K7/K11</f>
        <v>#DIV/0!</v>
      </c>
      <c r="N7" s="8"/>
      <c r="O7" s="17"/>
      <c r="P7" s="10" t="s">
        <v>7</v>
      </c>
      <c r="Q7" s="11"/>
      <c r="R7" s="18"/>
      <c r="S7" s="19" t="str">
        <f>Q7/Q11</f>
        <v>#DIV/0!</v>
      </c>
    </row>
    <row r="8">
      <c r="A8" s="8"/>
      <c r="B8" s="8"/>
      <c r="C8" s="17"/>
      <c r="D8" s="22" t="s">
        <v>8</v>
      </c>
      <c r="E8" s="11"/>
      <c r="F8" s="18"/>
      <c r="G8" s="19">
        <f>E8/E11</f>
        <v>0</v>
      </c>
      <c r="H8" s="8"/>
      <c r="I8" s="17"/>
      <c r="J8" s="22" t="s">
        <v>8</v>
      </c>
      <c r="K8" s="11"/>
      <c r="L8" s="18"/>
      <c r="M8" s="19" t="str">
        <f>K8/K11</f>
        <v>#DIV/0!</v>
      </c>
      <c r="N8" s="8"/>
      <c r="O8" s="17"/>
      <c r="P8" s="22" t="s">
        <v>8</v>
      </c>
      <c r="Q8" s="11"/>
      <c r="R8" s="18"/>
      <c r="S8" s="19" t="str">
        <f>Q8/Q11</f>
        <v>#DIV/0!</v>
      </c>
    </row>
    <row r="9">
      <c r="A9" s="8"/>
      <c r="B9" s="8"/>
      <c r="C9" s="17"/>
      <c r="D9" s="22" t="s">
        <v>9</v>
      </c>
      <c r="E9" s="11"/>
      <c r="F9" s="18"/>
      <c r="G9" s="19">
        <f>E9/E11</f>
        <v>0</v>
      </c>
      <c r="H9" s="8"/>
      <c r="I9" s="17"/>
      <c r="J9" s="22" t="s">
        <v>9</v>
      </c>
      <c r="K9" s="11"/>
      <c r="L9" s="18"/>
      <c r="M9" s="19" t="str">
        <f>K9/K11</f>
        <v>#DIV/0!</v>
      </c>
      <c r="N9" s="8"/>
      <c r="O9" s="17"/>
      <c r="P9" s="22" t="s">
        <v>9</v>
      </c>
      <c r="Q9" s="11"/>
      <c r="R9" s="18"/>
      <c r="S9" s="19" t="str">
        <f>Q9/Q11</f>
        <v>#DIV/0!</v>
      </c>
    </row>
    <row r="10">
      <c r="A10" s="8"/>
      <c r="B10" s="8"/>
      <c r="C10" s="17"/>
      <c r="D10" s="11" t="s">
        <v>10</v>
      </c>
      <c r="E10" s="11"/>
      <c r="F10" s="18"/>
      <c r="G10" s="23">
        <f>E10/E11</f>
        <v>0</v>
      </c>
      <c r="H10" s="8"/>
      <c r="I10" s="17"/>
      <c r="J10" s="11" t="s">
        <v>10</v>
      </c>
      <c r="K10" s="11"/>
      <c r="L10" s="18"/>
      <c r="M10" s="23" t="str">
        <f>K10/K11</f>
        <v>#DIV/0!</v>
      </c>
      <c r="N10" s="8"/>
      <c r="O10" s="17"/>
      <c r="P10" s="11" t="s">
        <v>10</v>
      </c>
      <c r="Q10" s="11"/>
      <c r="R10" s="18"/>
      <c r="S10" s="23" t="str">
        <f>Q10/Q11</f>
        <v>#DIV/0!</v>
      </c>
    </row>
    <row r="11">
      <c r="A11" s="8"/>
      <c r="B11" s="8"/>
      <c r="C11" s="24" t="s">
        <v>11</v>
      </c>
      <c r="D11" s="11"/>
      <c r="E11" s="25">
        <f>E5+E6+E7+E8+E9+E10</f>
        <v>1800</v>
      </c>
      <c r="F11" s="11"/>
      <c r="G11" s="11"/>
      <c r="H11" s="8"/>
      <c r="I11" s="24" t="s">
        <v>11</v>
      </c>
      <c r="J11" s="11"/>
      <c r="K11" s="25">
        <f>K5+K6+K7+K8+K9+K10</f>
        <v>0</v>
      </c>
      <c r="L11" s="11"/>
      <c r="M11" s="11"/>
      <c r="N11" s="8"/>
      <c r="O11" s="24" t="s">
        <v>11</v>
      </c>
      <c r="P11" s="11"/>
      <c r="Q11" s="25">
        <f>Q5+Q6+Q7+Q8+Q9+Q10</f>
        <v>0</v>
      </c>
      <c r="R11" s="11"/>
      <c r="S11" s="11"/>
    </row>
    <row r="12">
      <c r="A12" s="8"/>
      <c r="B12" s="8"/>
      <c r="C12" s="17"/>
      <c r="D12" s="11"/>
      <c r="E12" s="11"/>
      <c r="F12" s="11"/>
      <c r="G12" s="11"/>
      <c r="H12" s="8"/>
      <c r="I12" s="17"/>
      <c r="J12" s="11"/>
      <c r="K12" s="11"/>
      <c r="L12" s="11"/>
      <c r="M12" s="11"/>
      <c r="N12" s="8"/>
      <c r="O12" s="17"/>
      <c r="P12" s="11"/>
      <c r="Q12" s="11"/>
      <c r="R12" s="11"/>
      <c r="S12" s="11"/>
    </row>
    <row r="13">
      <c r="A13" s="8"/>
      <c r="B13" s="8"/>
      <c r="C13" s="26" t="s">
        <v>12</v>
      </c>
      <c r="D13" s="27"/>
      <c r="E13" s="27"/>
      <c r="F13" s="27"/>
      <c r="G13" s="28"/>
      <c r="H13" s="8"/>
      <c r="I13" s="26" t="s">
        <v>12</v>
      </c>
      <c r="J13" s="27"/>
      <c r="K13" s="27"/>
      <c r="L13" s="27"/>
      <c r="M13" s="28"/>
      <c r="N13" s="8"/>
      <c r="O13" s="26" t="s">
        <v>12</v>
      </c>
      <c r="P13" s="27"/>
      <c r="Q13" s="27"/>
      <c r="R13" s="27"/>
      <c r="S13" s="28"/>
    </row>
    <row r="14">
      <c r="A14" s="8"/>
      <c r="B14" s="8"/>
      <c r="C14" s="17"/>
      <c r="D14" s="11" t="s">
        <v>13</v>
      </c>
      <c r="E14" s="20">
        <v>1000.0</v>
      </c>
      <c r="F14" s="18"/>
      <c r="G14" s="29">
        <f t="shared" ref="G14:G15" si="1">E14/E$35</f>
        <v>0.5219206681</v>
      </c>
      <c r="H14" s="8"/>
      <c r="I14" s="17"/>
      <c r="J14" s="11" t="s">
        <v>13</v>
      </c>
      <c r="K14" s="21"/>
      <c r="L14" s="18"/>
      <c r="M14" s="29" t="str">
        <f t="shared" ref="M14:M15" si="2">K14/K$35</f>
        <v>#DIV/0!</v>
      </c>
      <c r="N14" s="8"/>
      <c r="O14" s="17"/>
      <c r="P14" s="11" t="s">
        <v>13</v>
      </c>
      <c r="Q14" s="21"/>
      <c r="R14" s="18"/>
      <c r="S14" s="29" t="str">
        <f t="shared" ref="S14:S15" si="3">Q14/Q$35</f>
        <v>#DIV/0!</v>
      </c>
    </row>
    <row r="15">
      <c r="A15" s="8"/>
      <c r="B15" s="8"/>
      <c r="C15" s="17"/>
      <c r="D15" s="11" t="s">
        <v>14</v>
      </c>
      <c r="E15" s="21">
        <f>F16+F17+F18+F19</f>
        <v>425</v>
      </c>
      <c r="F15" s="18"/>
      <c r="G15" s="29">
        <f t="shared" si="1"/>
        <v>0.2218162839</v>
      </c>
      <c r="H15" s="8"/>
      <c r="I15" s="17"/>
      <c r="J15" s="11" t="s">
        <v>14</v>
      </c>
      <c r="K15" s="21">
        <f>L16+L17+L18+L19</f>
        <v>0</v>
      </c>
      <c r="L15" s="18"/>
      <c r="M15" s="29" t="str">
        <f t="shared" si="2"/>
        <v>#DIV/0!</v>
      </c>
      <c r="N15" s="8"/>
      <c r="O15" s="17"/>
      <c r="P15" s="11" t="s">
        <v>14</v>
      </c>
      <c r="Q15" s="21">
        <f>R16+R17+R18+R19</f>
        <v>0</v>
      </c>
      <c r="R15" s="18"/>
      <c r="S15" s="29" t="str">
        <f t="shared" si="3"/>
        <v>#DIV/0!</v>
      </c>
    </row>
    <row r="16">
      <c r="A16" s="8"/>
      <c r="B16" s="8"/>
      <c r="C16" s="17"/>
      <c r="D16" s="11"/>
      <c r="E16" s="11" t="s">
        <v>15</v>
      </c>
      <c r="F16" s="30">
        <v>200.0</v>
      </c>
      <c r="G16" s="18"/>
      <c r="H16" s="8"/>
      <c r="I16" s="17"/>
      <c r="J16" s="11"/>
      <c r="K16" s="11" t="s">
        <v>15</v>
      </c>
      <c r="L16" s="31"/>
      <c r="M16" s="18"/>
      <c r="N16" s="8"/>
      <c r="O16" s="17"/>
      <c r="P16" s="11"/>
      <c r="Q16" s="11" t="s">
        <v>15</v>
      </c>
      <c r="R16" s="31"/>
      <c r="S16" s="18"/>
    </row>
    <row r="17">
      <c r="A17" s="8"/>
      <c r="B17" s="8"/>
      <c r="C17" s="17"/>
      <c r="D17" s="11"/>
      <c r="E17" s="10" t="s">
        <v>16</v>
      </c>
      <c r="F17" s="30">
        <v>150.0</v>
      </c>
      <c r="G17" s="18"/>
      <c r="H17" s="8"/>
      <c r="I17" s="17"/>
      <c r="J17" s="11"/>
      <c r="K17" s="10" t="s">
        <v>16</v>
      </c>
      <c r="L17" s="31"/>
      <c r="M17" s="18"/>
      <c r="N17" s="8"/>
      <c r="O17" s="17"/>
      <c r="P17" s="11"/>
      <c r="Q17" s="10" t="s">
        <v>16</v>
      </c>
      <c r="R17" s="31"/>
      <c r="S17" s="18"/>
    </row>
    <row r="18">
      <c r="A18" s="8"/>
      <c r="B18" s="8"/>
      <c r="C18" s="17"/>
      <c r="D18" s="11"/>
      <c r="E18" s="10" t="s">
        <v>17</v>
      </c>
      <c r="F18" s="32">
        <v>25.0</v>
      </c>
      <c r="G18" s="18"/>
      <c r="H18" s="8"/>
      <c r="I18" s="17"/>
      <c r="J18" s="11"/>
      <c r="K18" s="10" t="s">
        <v>17</v>
      </c>
      <c r="L18" s="18"/>
      <c r="M18" s="18"/>
      <c r="N18" s="8"/>
      <c r="O18" s="17"/>
      <c r="P18" s="11"/>
      <c r="Q18" s="10" t="s">
        <v>17</v>
      </c>
      <c r="R18" s="18"/>
      <c r="S18" s="18"/>
    </row>
    <row r="19">
      <c r="A19" s="8"/>
      <c r="B19" s="8"/>
      <c r="C19" s="17"/>
      <c r="D19" s="11"/>
      <c r="E19" s="10" t="s">
        <v>18</v>
      </c>
      <c r="F19" s="30">
        <v>50.0</v>
      </c>
      <c r="G19" s="18"/>
      <c r="H19" s="8"/>
      <c r="I19" s="17"/>
      <c r="J19" s="11"/>
      <c r="K19" s="10" t="s">
        <v>18</v>
      </c>
      <c r="L19" s="31"/>
      <c r="M19" s="18"/>
      <c r="N19" s="8"/>
      <c r="O19" s="17"/>
      <c r="P19" s="11"/>
      <c r="Q19" s="10" t="s">
        <v>18</v>
      </c>
      <c r="R19" s="31"/>
      <c r="S19" s="18"/>
    </row>
    <row r="20">
      <c r="A20" s="8"/>
      <c r="B20" s="8"/>
      <c r="C20" s="17"/>
      <c r="D20" s="11" t="s">
        <v>19</v>
      </c>
      <c r="E20" s="20">
        <v>50.0</v>
      </c>
      <c r="F20" s="18"/>
      <c r="G20" s="29">
        <f t="shared" ref="G20:G23" si="4">E20/E$35</f>
        <v>0.0260960334</v>
      </c>
      <c r="H20" s="8"/>
      <c r="I20" s="17"/>
      <c r="J20" s="11" t="s">
        <v>19</v>
      </c>
      <c r="K20" s="21"/>
      <c r="L20" s="18"/>
      <c r="M20" s="29" t="str">
        <f t="shared" ref="M20:M23" si="5">K20/K$35</f>
        <v>#DIV/0!</v>
      </c>
      <c r="N20" s="8"/>
      <c r="O20" s="17"/>
      <c r="P20" s="11" t="s">
        <v>19</v>
      </c>
      <c r="Q20" s="21"/>
      <c r="R20" s="18"/>
      <c r="S20" s="29" t="str">
        <f t="shared" ref="S20:S23" si="6">Q20/Q$35</f>
        <v>#DIV/0!</v>
      </c>
    </row>
    <row r="21">
      <c r="A21" s="8"/>
      <c r="B21" s="8"/>
      <c r="C21" s="17"/>
      <c r="D21" s="11" t="s">
        <v>20</v>
      </c>
      <c r="E21" s="20">
        <v>20.0</v>
      </c>
      <c r="F21" s="18"/>
      <c r="G21" s="29">
        <f t="shared" si="4"/>
        <v>0.01043841336</v>
      </c>
      <c r="H21" s="8"/>
      <c r="I21" s="17"/>
      <c r="J21" s="11" t="s">
        <v>20</v>
      </c>
      <c r="K21" s="21"/>
      <c r="L21" s="18"/>
      <c r="M21" s="29" t="str">
        <f t="shared" si="5"/>
        <v>#DIV/0!</v>
      </c>
      <c r="N21" s="8"/>
      <c r="O21" s="17"/>
      <c r="P21" s="11" t="s">
        <v>20</v>
      </c>
      <c r="Q21" s="21"/>
      <c r="R21" s="18"/>
      <c r="S21" s="29" t="str">
        <f t="shared" si="6"/>
        <v>#DIV/0!</v>
      </c>
    </row>
    <row r="22">
      <c r="A22" s="8"/>
      <c r="B22" s="8"/>
      <c r="C22" s="17"/>
      <c r="D22" s="11" t="s">
        <v>21</v>
      </c>
      <c r="E22" s="20">
        <v>200.0</v>
      </c>
      <c r="F22" s="18"/>
      <c r="G22" s="29">
        <f t="shared" si="4"/>
        <v>0.1043841336</v>
      </c>
      <c r="H22" s="8"/>
      <c r="I22" s="17"/>
      <c r="J22" s="11" t="s">
        <v>21</v>
      </c>
      <c r="K22" s="21"/>
      <c r="L22" s="18"/>
      <c r="M22" s="29" t="str">
        <f t="shared" si="5"/>
        <v>#DIV/0!</v>
      </c>
      <c r="N22" s="8"/>
      <c r="O22" s="17"/>
      <c r="P22" s="11" t="s">
        <v>21</v>
      </c>
      <c r="Q22" s="21"/>
      <c r="R22" s="18"/>
      <c r="S22" s="29" t="str">
        <f t="shared" si="6"/>
        <v>#DIV/0!</v>
      </c>
    </row>
    <row r="23">
      <c r="A23" s="8"/>
      <c r="B23" s="8"/>
      <c r="C23" s="17"/>
      <c r="D23" s="11" t="s">
        <v>22</v>
      </c>
      <c r="E23" s="21">
        <f>F24+F25+F26</f>
        <v>91</v>
      </c>
      <c r="F23" s="18"/>
      <c r="G23" s="29">
        <f t="shared" si="4"/>
        <v>0.04749478079</v>
      </c>
      <c r="H23" s="8"/>
      <c r="I23" s="17"/>
      <c r="J23" s="11" t="s">
        <v>22</v>
      </c>
      <c r="K23" s="21">
        <f>L24+L25+L26</f>
        <v>0</v>
      </c>
      <c r="L23" s="18"/>
      <c r="M23" s="29" t="str">
        <f t="shared" si="5"/>
        <v>#DIV/0!</v>
      </c>
      <c r="N23" s="8"/>
      <c r="O23" s="17"/>
      <c r="P23" s="11" t="s">
        <v>22</v>
      </c>
      <c r="Q23" s="21">
        <f>R24+R25+R26</f>
        <v>0</v>
      </c>
      <c r="R23" s="18"/>
      <c r="S23" s="29" t="str">
        <f t="shared" si="6"/>
        <v>#DIV/0!</v>
      </c>
    </row>
    <row r="24">
      <c r="A24" s="8"/>
      <c r="B24" s="8"/>
      <c r="C24" s="17"/>
      <c r="D24" s="11"/>
      <c r="E24" s="11" t="s">
        <v>23</v>
      </c>
      <c r="F24" s="32">
        <v>13.0</v>
      </c>
      <c r="G24" s="18"/>
      <c r="H24" s="8"/>
      <c r="I24" s="17"/>
      <c r="J24" s="11"/>
      <c r="K24" s="11" t="s">
        <v>23</v>
      </c>
      <c r="L24" s="18"/>
      <c r="M24" s="18"/>
      <c r="N24" s="8"/>
      <c r="O24" s="17"/>
      <c r="P24" s="11"/>
      <c r="Q24" s="11" t="s">
        <v>23</v>
      </c>
      <c r="R24" s="18"/>
      <c r="S24" s="18"/>
    </row>
    <row r="25">
      <c r="A25" s="8"/>
      <c r="B25" s="8"/>
      <c r="C25" s="17"/>
      <c r="D25" s="11"/>
      <c r="E25" s="11" t="s">
        <v>24</v>
      </c>
      <c r="F25" s="30">
        <v>78.0</v>
      </c>
      <c r="G25" s="18"/>
      <c r="H25" s="8"/>
      <c r="I25" s="17"/>
      <c r="J25" s="11"/>
      <c r="K25" s="11" t="s">
        <v>24</v>
      </c>
      <c r="L25" s="31"/>
      <c r="M25" s="18"/>
      <c r="N25" s="8"/>
      <c r="O25" s="17"/>
      <c r="P25" s="11"/>
      <c r="Q25" s="11" t="s">
        <v>24</v>
      </c>
      <c r="R25" s="31"/>
      <c r="S25" s="18"/>
    </row>
    <row r="26">
      <c r="A26" s="8"/>
      <c r="B26" s="8"/>
      <c r="C26" s="17"/>
      <c r="D26" s="11"/>
      <c r="E26" s="10" t="s">
        <v>25</v>
      </c>
      <c r="F26" s="18"/>
      <c r="G26" s="18"/>
      <c r="H26" s="8"/>
      <c r="I26" s="17"/>
      <c r="J26" s="11"/>
      <c r="K26" s="10" t="s">
        <v>25</v>
      </c>
      <c r="L26" s="18"/>
      <c r="M26" s="18"/>
      <c r="N26" s="8"/>
      <c r="O26" s="17"/>
      <c r="P26" s="11"/>
      <c r="Q26" s="10" t="s">
        <v>25</v>
      </c>
      <c r="R26" s="18"/>
      <c r="S26" s="18"/>
    </row>
    <row r="27">
      <c r="A27" s="8"/>
      <c r="B27" s="8"/>
      <c r="C27" s="17"/>
      <c r="D27" s="11" t="s">
        <v>26</v>
      </c>
      <c r="E27" s="21"/>
      <c r="F27" s="18"/>
      <c r="G27" s="29">
        <f t="shared" ref="G27:G34" si="7">E27/E$35</f>
        <v>0</v>
      </c>
      <c r="H27" s="8"/>
      <c r="I27" s="17"/>
      <c r="J27" s="11" t="s">
        <v>26</v>
      </c>
      <c r="K27" s="21"/>
      <c r="L27" s="18"/>
      <c r="M27" s="29" t="str">
        <f t="shared" ref="M27:M34" si="8">K27/K$35</f>
        <v>#DIV/0!</v>
      </c>
      <c r="N27" s="8"/>
      <c r="O27" s="17"/>
      <c r="P27" s="11" t="s">
        <v>26</v>
      </c>
      <c r="Q27" s="21"/>
      <c r="R27" s="18"/>
      <c r="S27" s="29" t="str">
        <f t="shared" ref="S27:S34" si="9">Q27/Q$35</f>
        <v>#DIV/0!</v>
      </c>
    </row>
    <row r="28">
      <c r="A28" s="8"/>
      <c r="B28" s="8"/>
      <c r="C28" s="17"/>
      <c r="D28" s="11" t="s">
        <v>27</v>
      </c>
      <c r="E28" s="10">
        <v>25.0</v>
      </c>
      <c r="F28" s="18"/>
      <c r="G28" s="29">
        <f t="shared" si="7"/>
        <v>0.0130480167</v>
      </c>
      <c r="H28" s="8"/>
      <c r="I28" s="17"/>
      <c r="J28" s="11" t="s">
        <v>27</v>
      </c>
      <c r="K28" s="11"/>
      <c r="L28" s="18"/>
      <c r="M28" s="29" t="str">
        <f t="shared" si="8"/>
        <v>#DIV/0!</v>
      </c>
      <c r="N28" s="8"/>
      <c r="O28" s="17"/>
      <c r="P28" s="11" t="s">
        <v>27</v>
      </c>
      <c r="Q28" s="11"/>
      <c r="R28" s="18"/>
      <c r="S28" s="29" t="str">
        <f t="shared" si="9"/>
        <v>#DIV/0!</v>
      </c>
    </row>
    <row r="29">
      <c r="A29" s="8"/>
      <c r="B29" s="8"/>
      <c r="C29" s="17"/>
      <c r="D29" s="22" t="s">
        <v>28</v>
      </c>
      <c r="E29" s="10">
        <v>30.0</v>
      </c>
      <c r="F29" s="18"/>
      <c r="G29" s="29">
        <f t="shared" si="7"/>
        <v>0.01565762004</v>
      </c>
      <c r="H29" s="8"/>
      <c r="I29" s="17"/>
      <c r="J29" s="22" t="s">
        <v>28</v>
      </c>
      <c r="K29" s="11"/>
      <c r="L29" s="18"/>
      <c r="M29" s="29" t="str">
        <f t="shared" si="8"/>
        <v>#DIV/0!</v>
      </c>
      <c r="N29" s="8"/>
      <c r="O29" s="17"/>
      <c r="P29" s="22" t="s">
        <v>28</v>
      </c>
      <c r="Q29" s="11"/>
      <c r="R29" s="18"/>
      <c r="S29" s="29" t="str">
        <f t="shared" si="9"/>
        <v>#DIV/0!</v>
      </c>
    </row>
    <row r="30">
      <c r="A30" s="8"/>
      <c r="B30" s="8"/>
      <c r="C30" s="17"/>
      <c r="D30" s="11" t="s">
        <v>29</v>
      </c>
      <c r="E30" s="21"/>
      <c r="F30" s="18"/>
      <c r="G30" s="29">
        <f t="shared" si="7"/>
        <v>0</v>
      </c>
      <c r="H30" s="8"/>
      <c r="I30" s="17"/>
      <c r="J30" s="11" t="s">
        <v>29</v>
      </c>
      <c r="K30" s="21"/>
      <c r="L30" s="18"/>
      <c r="M30" s="29" t="str">
        <f t="shared" si="8"/>
        <v>#DIV/0!</v>
      </c>
      <c r="N30" s="8"/>
      <c r="O30" s="17"/>
      <c r="P30" s="11" t="s">
        <v>29</v>
      </c>
      <c r="Q30" s="21"/>
      <c r="R30" s="18"/>
      <c r="S30" s="29" t="str">
        <f t="shared" si="9"/>
        <v>#DIV/0!</v>
      </c>
    </row>
    <row r="31">
      <c r="A31" s="8"/>
      <c r="B31" s="8"/>
      <c r="C31" s="17"/>
      <c r="D31" s="11" t="s">
        <v>30</v>
      </c>
      <c r="E31" s="10">
        <v>75.0</v>
      </c>
      <c r="F31" s="18"/>
      <c r="G31" s="29">
        <f t="shared" si="7"/>
        <v>0.0391440501</v>
      </c>
      <c r="H31" s="8"/>
      <c r="I31" s="17"/>
      <c r="J31" s="11" t="s">
        <v>30</v>
      </c>
      <c r="K31" s="11"/>
      <c r="L31" s="18"/>
      <c r="M31" s="29" t="str">
        <f t="shared" si="8"/>
        <v>#DIV/0!</v>
      </c>
      <c r="N31" s="8"/>
      <c r="O31" s="17"/>
      <c r="P31" s="11" t="s">
        <v>30</v>
      </c>
      <c r="Q31" s="11"/>
      <c r="R31" s="18"/>
      <c r="S31" s="29" t="str">
        <f t="shared" si="9"/>
        <v>#DIV/0!</v>
      </c>
    </row>
    <row r="32">
      <c r="A32" s="8"/>
      <c r="B32" s="8"/>
      <c r="C32" s="17"/>
      <c r="D32" s="11" t="s">
        <v>31</v>
      </c>
      <c r="E32" s="21"/>
      <c r="F32" s="18"/>
      <c r="G32" s="29">
        <f t="shared" si="7"/>
        <v>0</v>
      </c>
      <c r="H32" s="8"/>
      <c r="I32" s="17"/>
      <c r="J32" s="11" t="s">
        <v>31</v>
      </c>
      <c r="K32" s="21"/>
      <c r="L32" s="18"/>
      <c r="M32" s="29" t="str">
        <f t="shared" si="8"/>
        <v>#DIV/0!</v>
      </c>
      <c r="N32" s="8"/>
      <c r="O32" s="17"/>
      <c r="P32" s="11" t="s">
        <v>31</v>
      </c>
      <c r="Q32" s="21"/>
      <c r="R32" s="18"/>
      <c r="S32" s="29" t="str">
        <f t="shared" si="9"/>
        <v>#DIV/0!</v>
      </c>
    </row>
    <row r="33">
      <c r="A33" s="8"/>
      <c r="B33" s="8"/>
      <c r="C33" s="17"/>
      <c r="D33" s="10" t="s">
        <v>32</v>
      </c>
      <c r="E33" s="21"/>
      <c r="F33" s="18"/>
      <c r="G33" s="29">
        <f t="shared" si="7"/>
        <v>0</v>
      </c>
      <c r="H33" s="8"/>
      <c r="I33" s="17"/>
      <c r="J33" s="10" t="s">
        <v>32</v>
      </c>
      <c r="K33" s="21"/>
      <c r="L33" s="18"/>
      <c r="M33" s="29" t="str">
        <f t="shared" si="8"/>
        <v>#DIV/0!</v>
      </c>
      <c r="N33" s="8"/>
      <c r="O33" s="17"/>
      <c r="P33" s="10" t="s">
        <v>32</v>
      </c>
      <c r="Q33" s="21"/>
      <c r="R33" s="18"/>
      <c r="S33" s="29" t="str">
        <f t="shared" si="9"/>
        <v>#DIV/0!</v>
      </c>
    </row>
    <row r="34">
      <c r="A34" s="8"/>
      <c r="B34" s="8"/>
      <c r="C34" s="17"/>
      <c r="D34" s="10" t="s">
        <v>10</v>
      </c>
      <c r="E34" s="21"/>
      <c r="F34" s="18"/>
      <c r="G34" s="29">
        <f t="shared" si="7"/>
        <v>0</v>
      </c>
      <c r="H34" s="8"/>
      <c r="I34" s="17"/>
      <c r="J34" s="10" t="s">
        <v>10</v>
      </c>
      <c r="K34" s="21"/>
      <c r="L34" s="18"/>
      <c r="M34" s="29" t="str">
        <f t="shared" si="8"/>
        <v>#DIV/0!</v>
      </c>
      <c r="N34" s="8"/>
      <c r="O34" s="17"/>
      <c r="P34" s="10" t="s">
        <v>10</v>
      </c>
      <c r="Q34" s="21"/>
      <c r="R34" s="18"/>
      <c r="S34" s="29" t="str">
        <f t="shared" si="9"/>
        <v>#DIV/0!</v>
      </c>
    </row>
    <row r="35">
      <c r="A35" s="8"/>
      <c r="B35" s="8"/>
      <c r="C35" s="24" t="s">
        <v>11</v>
      </c>
      <c r="D35" s="11"/>
      <c r="E35" s="25">
        <f>E14+E15+E20+E21+E22+E23+E28+E29+E30+E31+E33+E34+E32</f>
        <v>1916</v>
      </c>
      <c r="F35" s="11"/>
      <c r="G35" s="11"/>
      <c r="H35" s="8"/>
      <c r="I35" s="24" t="s">
        <v>11</v>
      </c>
      <c r="J35" s="11"/>
      <c r="K35" s="25">
        <f>K14+K15+K20+K21+K22+K23+K28+K29+K30+K31+K33+K34+K32</f>
        <v>0</v>
      </c>
      <c r="L35" s="11"/>
      <c r="M35" s="11"/>
      <c r="N35" s="8"/>
      <c r="O35" s="24" t="s">
        <v>11</v>
      </c>
      <c r="P35" s="11"/>
      <c r="Q35" s="25">
        <f>Q14+Q15+Q20+Q21+Q22+Q23+Q28+Q29+Q30+Q31+Q33+Q34+Q32</f>
        <v>0</v>
      </c>
      <c r="R35" s="11"/>
      <c r="S35" s="11"/>
    </row>
    <row r="36">
      <c r="A36" s="8"/>
      <c r="B36" s="8"/>
      <c r="C36" s="17"/>
      <c r="D36" s="11"/>
      <c r="E36" s="11"/>
      <c r="F36" s="11"/>
      <c r="G36" s="11"/>
      <c r="H36" s="8"/>
      <c r="I36" s="17"/>
      <c r="J36" s="11"/>
      <c r="K36" s="11"/>
      <c r="L36" s="11"/>
      <c r="M36" s="11"/>
      <c r="N36" s="8"/>
      <c r="O36" s="17"/>
      <c r="P36" s="11"/>
      <c r="Q36" s="11"/>
      <c r="R36" s="11"/>
      <c r="S36" s="11"/>
    </row>
    <row r="37">
      <c r="A37" s="8"/>
      <c r="B37" s="8"/>
      <c r="C37" s="33" t="s">
        <v>33</v>
      </c>
      <c r="D37" s="11"/>
      <c r="E37" s="25">
        <f>E11-E35</f>
        <v>-116</v>
      </c>
      <c r="F37" s="11"/>
      <c r="G37" s="11"/>
      <c r="H37" s="8"/>
      <c r="I37" s="33" t="s">
        <v>33</v>
      </c>
      <c r="J37" s="11"/>
      <c r="K37" s="25">
        <f>K11-K35</f>
        <v>0</v>
      </c>
      <c r="L37" s="11"/>
      <c r="M37" s="11"/>
      <c r="N37" s="8"/>
      <c r="O37" s="33" t="s">
        <v>33</v>
      </c>
      <c r="P37" s="11"/>
      <c r="Q37" s="25">
        <f>Q11-Q35</f>
        <v>0</v>
      </c>
      <c r="R37" s="11"/>
      <c r="S37" s="11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4" max="4" width="20.14"/>
    <col customWidth="1" min="11" max="11" width="18.14"/>
  </cols>
  <sheetData>
    <row r="1">
      <c r="A1" s="8" t="s">
        <v>34</v>
      </c>
      <c r="B1" s="34"/>
      <c r="D1" s="8" t="s">
        <v>35</v>
      </c>
      <c r="E1" s="34"/>
    </row>
    <row r="2">
      <c r="A2" s="34" t="s">
        <v>36</v>
      </c>
      <c r="B2" s="35">
        <v>100.0</v>
      </c>
      <c r="D2" s="34" t="s">
        <v>37</v>
      </c>
      <c r="E2" s="35">
        <v>3000.0</v>
      </c>
    </row>
    <row r="3">
      <c r="A3" s="34" t="s">
        <v>38</v>
      </c>
      <c r="B3" s="35">
        <v>1000.0</v>
      </c>
      <c r="E3" s="35"/>
      <c r="K3" s="34"/>
    </row>
    <row r="4">
      <c r="A4" s="34" t="s">
        <v>39</v>
      </c>
      <c r="B4" s="35">
        <v>50.0</v>
      </c>
      <c r="E4" s="36"/>
      <c r="K4" s="34"/>
    </row>
    <row r="5">
      <c r="A5" s="34" t="s">
        <v>40</v>
      </c>
      <c r="B5" s="35">
        <v>25.0</v>
      </c>
      <c r="E5" s="36"/>
    </row>
    <row r="6">
      <c r="A6" s="34" t="s">
        <v>41</v>
      </c>
      <c r="B6" s="35">
        <v>120.0</v>
      </c>
      <c r="E6" s="36"/>
    </row>
    <row r="7">
      <c r="A7" s="34" t="s">
        <v>42</v>
      </c>
      <c r="B7" s="35">
        <v>10.0</v>
      </c>
      <c r="E7" s="36"/>
    </row>
    <row r="8">
      <c r="A8" s="34" t="s">
        <v>43</v>
      </c>
      <c r="B8" s="35">
        <v>5.0</v>
      </c>
      <c r="E8" s="36"/>
    </row>
    <row r="9">
      <c r="A9" s="34" t="s">
        <v>44</v>
      </c>
      <c r="B9" s="35">
        <v>15.0</v>
      </c>
      <c r="E9" s="36"/>
    </row>
    <row r="10">
      <c r="A10" s="34" t="s">
        <v>45</v>
      </c>
      <c r="B10" s="35">
        <v>245.0</v>
      </c>
      <c r="E10" s="36"/>
    </row>
    <row r="11">
      <c r="B11" s="36"/>
      <c r="E11" s="35"/>
    </row>
    <row r="12">
      <c r="A12" s="8" t="s">
        <v>46</v>
      </c>
      <c r="B12" s="37">
        <f>B2+B3+B4+B6+B7+B8+B10+B11+B5+B9</f>
        <v>1570</v>
      </c>
      <c r="D12" s="8" t="s">
        <v>47</v>
      </c>
      <c r="E12" s="38">
        <f>E2+E3+E4+E6+E7+E8+E10+E11</f>
        <v>3000</v>
      </c>
    </row>
    <row r="13">
      <c r="A13" s="8" t="s">
        <v>48</v>
      </c>
      <c r="B13" s="36"/>
      <c r="E13" s="36"/>
    </row>
    <row r="14">
      <c r="A14" s="39" t="s">
        <v>14</v>
      </c>
      <c r="B14" s="35">
        <v>500.0</v>
      </c>
      <c r="D14" s="34"/>
      <c r="E14" s="36"/>
    </row>
    <row r="15">
      <c r="A15" s="34" t="s">
        <v>18</v>
      </c>
      <c r="B15" s="35">
        <v>50.0</v>
      </c>
      <c r="D15" s="40" t="s">
        <v>49</v>
      </c>
      <c r="E15" s="41">
        <f>E12-B19</f>
        <v>730</v>
      </c>
    </row>
    <row r="16">
      <c r="A16" s="34" t="s">
        <v>50</v>
      </c>
      <c r="B16" s="35">
        <v>150.0</v>
      </c>
      <c r="E16" s="36"/>
      <c r="G16" s="34"/>
    </row>
    <row r="17">
      <c r="A17" s="8" t="s">
        <v>51</v>
      </c>
      <c r="B17" s="37">
        <f>sum(B14:B16)</f>
        <v>700</v>
      </c>
      <c r="E17" s="36"/>
      <c r="G17" s="34"/>
    </row>
    <row r="18">
      <c r="B18" s="36"/>
      <c r="E18" s="36"/>
    </row>
    <row r="19">
      <c r="A19" s="8" t="s">
        <v>52</v>
      </c>
      <c r="B19" s="38">
        <f>B12+B17</f>
        <v>2270</v>
      </c>
    </row>
  </sheetData>
  <drawing r:id="rId1"/>
</worksheet>
</file>